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5" windowHeight="6912" tabRatio="731" activeTab="0"/>
  </bookViews>
  <sheets>
    <sheet name="Especiales " sheetId="1" r:id="rId1"/>
  </sheets>
  <definedNames/>
  <calcPr fullCalcOnLoad="1"/>
</workbook>
</file>

<file path=xl/sharedStrings.xml><?xml version="1.0" encoding="utf-8"?>
<sst xmlns="http://schemas.openxmlformats.org/spreadsheetml/2006/main" count="150" uniqueCount="81">
  <si>
    <t xml:space="preserve"> </t>
  </si>
  <si>
    <t>Quabit Inmobiliaria, S.A.</t>
  </si>
  <si>
    <t>Compensacion de Creditos</t>
  </si>
  <si>
    <t>Total Sector Servicios de Consumo</t>
  </si>
  <si>
    <t>Total General</t>
  </si>
  <si>
    <t>Total Sector Tecnología y Telecomunicaciones</t>
  </si>
  <si>
    <r>
      <t>Sector / Empresa/</t>
    </r>
    <r>
      <rPr>
        <b/>
        <sz val="9"/>
        <color indexed="10"/>
        <rFont val="Arial"/>
        <family val="2"/>
      </rPr>
      <t>Sector / Company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</si>
  <si>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</si>
  <si>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</si>
  <si>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</si>
  <si>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 xml:space="preserve">% liberado/ </t>
    </r>
    <r>
      <rPr>
        <b/>
        <sz val="9"/>
        <color indexed="10"/>
        <rFont val="Arial"/>
        <family val="2"/>
      </rPr>
      <t>% free of charge</t>
    </r>
  </si>
  <si>
    <r>
      <t>Desembolso/</t>
    </r>
    <r>
      <rPr>
        <b/>
        <sz val="9"/>
        <color indexed="10"/>
        <rFont val="Arial"/>
        <family val="2"/>
      </rPr>
      <t>Payment</t>
    </r>
    <r>
      <rPr>
        <b/>
        <sz val="9"/>
        <rFont val="Arial"/>
        <family val="2"/>
      </rPr>
      <t xml:space="preserve"> (euros)</t>
    </r>
  </si>
  <si>
    <r>
      <t>Efectivo/</t>
    </r>
    <r>
      <rPr>
        <b/>
        <sz val="9"/>
        <color indexed="10"/>
        <rFont val="Arial"/>
        <family val="2"/>
      </rPr>
      <t xml:space="preserve">Traded value </t>
    </r>
    <r>
      <rPr>
        <b/>
        <sz val="9"/>
        <rFont val="Arial"/>
        <family val="2"/>
      </rPr>
      <t>(euros)</t>
    </r>
  </si>
  <si>
    <t>Bolsa de Madrid - Ampliaciones de Capital</t>
  </si>
  <si>
    <r>
      <t>Fecha de emisión/</t>
    </r>
    <r>
      <rPr>
        <b/>
        <sz val="9"/>
        <color indexed="10"/>
        <rFont val="Arial"/>
        <family val="2"/>
      </rPr>
      <t>Issuance date</t>
    </r>
  </si>
  <si>
    <t>Observaciones/Notes</t>
  </si>
  <si>
    <t>Total Sector Mat.Basicos, Industria y Construcción</t>
  </si>
  <si>
    <t>Compensación de Créditos</t>
  </si>
  <si>
    <t>Total Sector Bienes de Consumo</t>
  </si>
  <si>
    <t>Lar España Real Estate, Socimi, S.A.</t>
  </si>
  <si>
    <t>Amper, S.A.</t>
  </si>
  <si>
    <t xml:space="preserve">- </t>
  </si>
  <si>
    <t>Airbus Se</t>
  </si>
  <si>
    <t>2 X 1000</t>
  </si>
  <si>
    <t>Coca-cola European Partners Plc</t>
  </si>
  <si>
    <t>4 X 1000</t>
  </si>
  <si>
    <t>Oryzon Genomics, S.A.</t>
  </si>
  <si>
    <t>Edreams Odigeo, S.A.</t>
  </si>
  <si>
    <t>Alantra Partners, S.A.</t>
  </si>
  <si>
    <t>Montebalito, S.A.</t>
  </si>
  <si>
    <t>Inmobiliaria Colonial Socimi, S.A.</t>
  </si>
  <si>
    <t>23 X 1000</t>
  </si>
  <si>
    <t>176 X 1000</t>
  </si>
  <si>
    <t>Grupo Ezentis, S.A.</t>
  </si>
  <si>
    <t>139 X 10000</t>
  </si>
  <si>
    <t>117 X 1000</t>
  </si>
  <si>
    <r>
      <t>AMPLIACIONES DE CAPITAL ESPECIALES EN 2018 (sin derecho preferente)/</t>
    </r>
    <r>
      <rPr>
        <b/>
        <sz val="11"/>
        <color indexed="10"/>
        <rFont val="Arial"/>
        <family val="2"/>
      </rPr>
      <t>SPECIAL CAPITAL INCREASES IN 2018 (without suscribtion rights)</t>
    </r>
  </si>
  <si>
    <r>
      <t xml:space="preserve">Fecha Admisión / </t>
    </r>
    <r>
      <rPr>
        <b/>
        <sz val="9"/>
        <color indexed="10"/>
        <rFont val="Arial"/>
        <family val="2"/>
      </rPr>
      <t>Admisión date</t>
    </r>
  </si>
  <si>
    <r>
      <t xml:space="preserve">Proporción/ </t>
    </r>
    <r>
      <rPr>
        <b/>
        <sz val="9"/>
        <color indexed="10"/>
        <rFont val="Arial"/>
        <family val="2"/>
      </rPr>
      <t>Proportion</t>
    </r>
  </si>
  <si>
    <t>Solaria Energia y Medio Ambiente, S.A.</t>
  </si>
  <si>
    <t>14 X 100</t>
  </si>
  <si>
    <t>Total Sector Petróleo y Energía</t>
  </si>
  <si>
    <t>22 X 10000</t>
  </si>
  <si>
    <t>Plan Empleados 2018</t>
  </si>
  <si>
    <t>9 X 10000</t>
  </si>
  <si>
    <t>Laboratorios Farmaceuticos Rovi, S.A.</t>
  </si>
  <si>
    <t>99 X 10000</t>
  </si>
  <si>
    <t>Ejercicio Green Shoe</t>
  </si>
  <si>
    <t>145 X 1000</t>
  </si>
  <si>
    <t>11 X 100</t>
  </si>
  <si>
    <t>Dogi International Fabrics, S.A.</t>
  </si>
  <si>
    <t>Planes de Incentivos Ccep</t>
  </si>
  <si>
    <t>4 X 10000</t>
  </si>
  <si>
    <t>35 X 100</t>
  </si>
  <si>
    <t>Promotora de Informaciones,S.A.</t>
  </si>
  <si>
    <t>25 X 10000</t>
  </si>
  <si>
    <t>Vertice Trescientos Sesenta Grados, S.A.</t>
  </si>
  <si>
    <t>647 X 100</t>
  </si>
  <si>
    <t>Nyesa Valores Corporacion, S.A.</t>
  </si>
  <si>
    <t>39 X 1000</t>
  </si>
  <si>
    <t>Suscripcion de Gem Global</t>
  </si>
  <si>
    <t>0 X 0</t>
  </si>
  <si>
    <t>15 X 1000</t>
  </si>
  <si>
    <t>Urbas Grupo Financiero, S.A.</t>
  </si>
  <si>
    <t>2 X 100</t>
  </si>
  <si>
    <t>Suscripción restringida</t>
  </si>
  <si>
    <t>21 X 100</t>
  </si>
  <si>
    <t>9 X 100</t>
  </si>
  <si>
    <t>22 X 1000</t>
  </si>
  <si>
    <t>Suscripcion Restringida</t>
  </si>
  <si>
    <t>163 X 1000</t>
  </si>
  <si>
    <t>15 X 100</t>
  </si>
  <si>
    <t>500 X 100</t>
  </si>
  <si>
    <t>598 X 100</t>
  </si>
  <si>
    <t>Aportaciones No Dinerarias</t>
  </si>
  <si>
    <t>Total sector Servicios Financieros e Inmobilarios</t>
  </si>
  <si>
    <t>154 X 10000</t>
  </si>
  <si>
    <t>Ejercicio de Warrants</t>
  </si>
  <si>
    <t>Masmovil Ibercom, S.A.</t>
  </si>
  <si>
    <t>Ampliación de Capital Abril 2018</t>
  </si>
  <si>
    <t>Suscripcion Restringida Aport. No Dineraria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</si>
</sst>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#,##0.0000"/>
    <numFmt numFmtId="172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0" fillId="22" borderId="3" applyNumberFormat="0" applyAlignment="0" applyProtection="0"/>
    <xf numFmtId="0" fontId="31" fillId="23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0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0" fillId="0" borderId="0" applyFont="0" applyFill="0" applyBorder="0" applyAlignment="0" applyProtection="0"/>
    <xf numFmtId="0" fontId="40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41" fillId="0" borderId="0" applyNumberFormat="0" applyFill="0" applyBorder="0" applyAlignment="0" applyProtection="0"/>
    <xf numFmtId="0" fontId="4" fillId="0" borderId="0" applyFont="0" applyAlignment="0">
      <protection/>
    </xf>
    <xf numFmtId="0" fontId="42" fillId="0" borderId="0" applyNumberFormat="0" applyFill="0" applyBorder="0" applyAlignment="0" applyProtection="0"/>
    <xf numFmtId="0" fontId="43" fillId="0" borderId="0" applyNumberFormat="0" applyBorder="0">
      <alignment horizontal="left" vertical="center" wrapText="1"/>
      <protection/>
    </xf>
    <xf numFmtId="0" fontId="3" fillId="34" borderId="9">
      <alignment horizontal="left" wrapText="1"/>
      <protection/>
    </xf>
    <xf numFmtId="0" fontId="44" fillId="34" borderId="10">
      <alignment horizontal="left" wrapText="1"/>
      <protection/>
    </xf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34" fillId="0" borderId="12" applyNumberFormat="0" applyFill="0" applyAlignment="0" applyProtection="0"/>
    <xf numFmtId="0" fontId="47" fillId="0" borderId="13" applyNumberFormat="0" applyFill="0" applyAlignment="0" applyProtection="0"/>
  </cellStyleXfs>
  <cellXfs count="21">
    <xf numFmtId="0" fontId="0" fillId="0" borderId="0" xfId="0" applyFont="1" applyAlignment="1">
      <alignment/>
    </xf>
    <xf numFmtId="14" fontId="4" fillId="0" borderId="14" xfId="35" applyFill="1" applyBorder="1" applyAlignment="1">
      <alignment horizontal="center" vertical="center" wrapText="1"/>
      <protection/>
    </xf>
    <xf numFmtId="0" fontId="2" fillId="0" borderId="0" xfId="56">
      <alignment/>
      <protection/>
    </xf>
    <xf numFmtId="14" fontId="4" fillId="21" borderId="14" xfId="35" applyBorder="1" applyAlignment="1">
      <alignment horizontal="center" vertical="center" wrapText="1"/>
      <protection/>
    </xf>
    <xf numFmtId="14" fontId="4" fillId="21" borderId="15" xfId="35" applyBorder="1" applyAlignment="1">
      <alignment horizontal="center" vertical="center" wrapText="1"/>
      <protection/>
    </xf>
    <xf numFmtId="14" fontId="4" fillId="21" borderId="16" xfId="35" applyBorder="1" applyAlignment="1">
      <alignment horizontal="center" vertical="center" wrapText="1"/>
      <protection/>
    </xf>
    <xf numFmtId="14" fontId="36" fillId="21" borderId="0" xfId="48" applyNumberFormat="1" applyFill="1" applyBorder="1" applyAlignment="1" applyProtection="1">
      <alignment horizontal="center" vertical="center" wrapText="1"/>
      <protection/>
    </xf>
    <xf numFmtId="3" fontId="4" fillId="21" borderId="14" xfId="35" applyNumberFormat="1" applyBorder="1" applyAlignment="1">
      <alignment horizontal="center" vertical="center" wrapText="1"/>
      <protection/>
    </xf>
    <xf numFmtId="0" fontId="47" fillId="0" borderId="17" xfId="0" applyFont="1" applyBorder="1" applyAlignment="1">
      <alignment/>
    </xf>
    <xf numFmtId="4" fontId="47" fillId="0" borderId="17" xfId="0" applyNumberFormat="1" applyFont="1" applyBorder="1" applyAlignment="1">
      <alignment/>
    </xf>
    <xf numFmtId="0" fontId="3" fillId="34" borderId="18" xfId="67" applyBorder="1">
      <alignment horizontal="left" wrapText="1"/>
      <protection/>
    </xf>
    <xf numFmtId="0" fontId="3" fillId="34" borderId="19" xfId="67" applyBorder="1">
      <alignment horizontal="left" wrapText="1"/>
      <protection/>
    </xf>
    <xf numFmtId="0" fontId="3" fillId="34" borderId="20" xfId="67" applyBorder="1">
      <alignment horizontal="left" wrapText="1"/>
      <protection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7" fillId="0" borderId="0" xfId="0" applyFont="1" applyFill="1" applyAlignment="1">
      <alignment/>
    </xf>
    <xf numFmtId="3" fontId="47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/>
    </xf>
    <xf numFmtId="0" fontId="0" fillId="0" borderId="17" xfId="0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aspx/Empresas/OperFinancieras/Ampliaciones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4" sqref="A4"/>
    </sheetView>
  </sheetViews>
  <sheetFormatPr defaultColWidth="14.8515625" defaultRowHeight="15"/>
  <cols>
    <col min="1" max="1" width="43.140625" style="0" customWidth="1"/>
    <col min="2" max="2" width="14.8515625" style="0" customWidth="1"/>
    <col min="3" max="3" width="11.00390625" style="0" customWidth="1"/>
    <col min="4" max="5" width="14.8515625" style="0" customWidth="1"/>
    <col min="6" max="6" width="10.140625" style="0" bestFit="1" customWidth="1"/>
    <col min="7" max="7" width="9.421875" style="0" customWidth="1"/>
    <col min="8" max="8" width="10.7109375" style="0" customWidth="1"/>
    <col min="9" max="9" width="16.140625" style="0" customWidth="1"/>
    <col min="10" max="10" width="11.140625" style="0" customWidth="1"/>
    <col min="11" max="11" width="36.8515625" style="0" customWidth="1"/>
  </cols>
  <sheetData>
    <row r="1" spans="1:12" ht="15" thickBot="1">
      <c r="A1" s="10" t="s">
        <v>36</v>
      </c>
      <c r="B1" s="11"/>
      <c r="C1" s="11"/>
      <c r="D1" s="11"/>
      <c r="E1" s="11"/>
      <c r="F1" s="11"/>
      <c r="G1" s="11"/>
      <c r="H1" s="11"/>
      <c r="I1" s="11"/>
      <c r="J1" s="12"/>
      <c r="K1" s="2"/>
      <c r="L1" s="2"/>
    </row>
    <row r="2" spans="1:12" ht="46.5">
      <c r="A2" s="5" t="s">
        <v>6</v>
      </c>
      <c r="B2" s="3" t="s">
        <v>14</v>
      </c>
      <c r="C2" s="3" t="s">
        <v>38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7" t="s">
        <v>12</v>
      </c>
      <c r="J2" s="1" t="s">
        <v>37</v>
      </c>
      <c r="K2" s="4" t="s">
        <v>15</v>
      </c>
      <c r="L2" s="6" t="s">
        <v>13</v>
      </c>
    </row>
    <row r="3" spans="1:11" ht="14.25">
      <c r="A3" s="13" t="s">
        <v>39</v>
      </c>
      <c r="B3" s="14">
        <v>43298</v>
      </c>
      <c r="C3" s="13" t="s">
        <v>40</v>
      </c>
      <c r="D3" s="15">
        <v>15344844</v>
      </c>
      <c r="E3" s="16">
        <v>153448.44</v>
      </c>
      <c r="F3" s="13">
        <v>5.8</v>
      </c>
      <c r="G3" s="13">
        <v>0</v>
      </c>
      <c r="H3" s="13">
        <v>5.8</v>
      </c>
      <c r="I3" s="16">
        <v>89000095.2</v>
      </c>
      <c r="J3" s="14">
        <v>43298</v>
      </c>
      <c r="K3" s="13" t="s">
        <v>0</v>
      </c>
    </row>
    <row r="4" spans="1:11" ht="14.25">
      <c r="A4" s="17" t="s">
        <v>41</v>
      </c>
      <c r="B4" s="17" t="s">
        <v>0</v>
      </c>
      <c r="C4" s="17" t="s">
        <v>0</v>
      </c>
      <c r="D4" s="18">
        <v>15344844</v>
      </c>
      <c r="E4" s="19">
        <v>153448.44</v>
      </c>
      <c r="F4" s="17" t="s">
        <v>0</v>
      </c>
      <c r="G4" s="17" t="s">
        <v>0</v>
      </c>
      <c r="H4" s="17" t="s">
        <v>0</v>
      </c>
      <c r="I4" s="19">
        <f>SUM(I3)</f>
        <v>89000095.2</v>
      </c>
      <c r="J4" s="17"/>
      <c r="K4" s="17"/>
    </row>
    <row r="5" spans="1:11" ht="14.25">
      <c r="A5" s="13"/>
      <c r="B5" s="13"/>
      <c r="C5" s="13"/>
      <c r="D5" s="15"/>
      <c r="E5" s="16"/>
      <c r="F5" s="13"/>
      <c r="G5" s="13"/>
      <c r="H5" s="13"/>
      <c r="I5" s="16"/>
      <c r="J5" s="13"/>
      <c r="K5" s="13"/>
    </row>
    <row r="6" spans="1:11" ht="14.25">
      <c r="A6" s="13" t="s">
        <v>22</v>
      </c>
      <c r="B6" s="14">
        <v>43249</v>
      </c>
      <c r="C6" s="13" t="s">
        <v>42</v>
      </c>
      <c r="D6" s="15">
        <v>1739390</v>
      </c>
      <c r="E6" s="16">
        <v>1739390</v>
      </c>
      <c r="F6" s="13">
        <v>1</v>
      </c>
      <c r="G6" s="13">
        <v>0</v>
      </c>
      <c r="H6" s="13">
        <v>1</v>
      </c>
      <c r="I6" s="16">
        <v>1739390</v>
      </c>
      <c r="J6" s="14">
        <v>43249</v>
      </c>
      <c r="K6" s="13" t="s">
        <v>43</v>
      </c>
    </row>
    <row r="7" spans="1:11" ht="14.25">
      <c r="A7" s="17" t="s">
        <v>16</v>
      </c>
      <c r="B7" s="17" t="s">
        <v>0</v>
      </c>
      <c r="C7" s="17" t="s">
        <v>0</v>
      </c>
      <c r="D7" s="18">
        <v>12335146</v>
      </c>
      <c r="E7" s="19">
        <v>3540668.52</v>
      </c>
      <c r="F7" s="17" t="s">
        <v>0</v>
      </c>
      <c r="G7" s="17" t="s">
        <v>0</v>
      </c>
      <c r="H7" s="17" t="s">
        <v>0</v>
      </c>
      <c r="I7" s="19">
        <f>SUM(I6)</f>
        <v>1739390</v>
      </c>
      <c r="J7" s="17"/>
      <c r="K7" s="17"/>
    </row>
    <row r="8" spans="1:11" ht="14.25">
      <c r="A8" s="13"/>
      <c r="B8" s="13"/>
      <c r="C8" s="13"/>
      <c r="D8" s="15"/>
      <c r="E8" s="16"/>
      <c r="F8" s="13"/>
      <c r="G8" s="13"/>
      <c r="H8" s="13"/>
      <c r="I8" s="16"/>
      <c r="J8" s="13"/>
      <c r="K8" s="13"/>
    </row>
    <row r="9" spans="1:11" ht="14.25">
      <c r="A9" s="13" t="s">
        <v>24</v>
      </c>
      <c r="B9" s="14">
        <v>43409</v>
      </c>
      <c r="C9" s="13" t="s">
        <v>44</v>
      </c>
      <c r="D9" s="15">
        <v>463035</v>
      </c>
      <c r="E9" s="16">
        <v>4630.35</v>
      </c>
      <c r="F9" s="13">
        <v>0.01</v>
      </c>
      <c r="G9" s="13">
        <v>0</v>
      </c>
      <c r="H9" s="13">
        <v>0.01</v>
      </c>
      <c r="I9" s="16">
        <v>4630.35</v>
      </c>
      <c r="J9" s="14">
        <v>43409</v>
      </c>
      <c r="K9" s="13" t="s">
        <v>0</v>
      </c>
    </row>
    <row r="10" spans="1:11" ht="14.25">
      <c r="A10" s="13" t="s">
        <v>45</v>
      </c>
      <c r="B10" s="14">
        <v>43405</v>
      </c>
      <c r="C10" s="13" t="s">
        <v>46</v>
      </c>
      <c r="D10" s="15">
        <v>551724</v>
      </c>
      <c r="E10" s="16">
        <v>33103.44</v>
      </c>
      <c r="F10" s="13">
        <v>14.5</v>
      </c>
      <c r="G10" s="13">
        <v>0</v>
      </c>
      <c r="H10" s="13">
        <v>14.5</v>
      </c>
      <c r="I10" s="16">
        <v>7999998</v>
      </c>
      <c r="J10" s="14">
        <v>43405</v>
      </c>
      <c r="K10" s="13" t="s">
        <v>47</v>
      </c>
    </row>
    <row r="11" spans="1:11" ht="14.25">
      <c r="A11" s="13" t="s">
        <v>26</v>
      </c>
      <c r="B11" s="14">
        <v>43404</v>
      </c>
      <c r="C11" s="13" t="s">
        <v>48</v>
      </c>
      <c r="D11" s="15">
        <v>4961833</v>
      </c>
      <c r="E11" s="16">
        <v>248091.65</v>
      </c>
      <c r="F11" s="13">
        <v>2.62</v>
      </c>
      <c r="G11" s="13">
        <v>0</v>
      </c>
      <c r="H11" s="13">
        <v>2.62</v>
      </c>
      <c r="I11" s="16">
        <v>13000002.46</v>
      </c>
      <c r="J11" s="14">
        <v>43404</v>
      </c>
      <c r="K11" s="13" t="s">
        <v>0</v>
      </c>
    </row>
    <row r="12" spans="1:11" ht="14.25">
      <c r="A12" s="13" t="s">
        <v>45</v>
      </c>
      <c r="B12" s="14">
        <v>43382</v>
      </c>
      <c r="C12" s="13" t="s">
        <v>49</v>
      </c>
      <c r="D12" s="15">
        <v>5517241</v>
      </c>
      <c r="E12" s="16">
        <v>331034.46</v>
      </c>
      <c r="F12" s="13">
        <v>14.5</v>
      </c>
      <c r="G12" s="13">
        <v>0</v>
      </c>
      <c r="H12" s="13">
        <v>14.5</v>
      </c>
      <c r="I12" s="16">
        <v>79999994.5</v>
      </c>
      <c r="J12" s="14">
        <v>43382</v>
      </c>
      <c r="K12" s="13" t="s">
        <v>0</v>
      </c>
    </row>
    <row r="13" spans="1:11" ht="14.25">
      <c r="A13" s="13" t="s">
        <v>24</v>
      </c>
      <c r="B13" s="14">
        <v>43305</v>
      </c>
      <c r="C13" s="13" t="s">
        <v>42</v>
      </c>
      <c r="D13" s="15">
        <v>1062679</v>
      </c>
      <c r="E13" s="16">
        <v>10626.79</v>
      </c>
      <c r="F13" s="13">
        <v>0.01</v>
      </c>
      <c r="G13" s="13">
        <v>0</v>
      </c>
      <c r="H13" s="13">
        <v>0.01</v>
      </c>
      <c r="I13" s="16">
        <v>10626.79</v>
      </c>
      <c r="J13" s="14">
        <v>43305</v>
      </c>
      <c r="K13" s="13" t="s">
        <v>0</v>
      </c>
    </row>
    <row r="14" spans="1:11" ht="14.25">
      <c r="A14" s="13" t="s">
        <v>50</v>
      </c>
      <c r="B14" s="14">
        <v>43213</v>
      </c>
      <c r="C14" s="13" t="s">
        <v>23</v>
      </c>
      <c r="D14" s="15">
        <v>149442</v>
      </c>
      <c r="E14" s="16">
        <v>8564.29</v>
      </c>
      <c r="F14" s="13">
        <v>4.43</v>
      </c>
      <c r="G14" s="13">
        <v>0</v>
      </c>
      <c r="H14" s="13">
        <v>4.43</v>
      </c>
      <c r="I14" s="16">
        <v>662028.06</v>
      </c>
      <c r="J14" s="14">
        <v>43213</v>
      </c>
      <c r="K14" s="13" t="s">
        <v>2</v>
      </c>
    </row>
    <row r="15" spans="1:11" ht="14.25">
      <c r="A15" s="13" t="s">
        <v>24</v>
      </c>
      <c r="B15" s="14">
        <v>43210</v>
      </c>
      <c r="C15" s="13" t="s">
        <v>44</v>
      </c>
      <c r="D15" s="15">
        <v>458893</v>
      </c>
      <c r="E15" s="16">
        <v>4588.93</v>
      </c>
      <c r="F15" s="13">
        <v>0.01</v>
      </c>
      <c r="G15" s="13">
        <v>0</v>
      </c>
      <c r="H15" s="13">
        <v>0.01</v>
      </c>
      <c r="I15" s="16">
        <v>4588.93</v>
      </c>
      <c r="J15" s="14">
        <v>43210</v>
      </c>
      <c r="K15" s="13" t="s">
        <v>51</v>
      </c>
    </row>
    <row r="16" spans="1:11" ht="14.25">
      <c r="A16" s="13" t="s">
        <v>24</v>
      </c>
      <c r="B16" s="14">
        <v>43136</v>
      </c>
      <c r="C16" s="13" t="s">
        <v>52</v>
      </c>
      <c r="D16" s="15">
        <v>172873</v>
      </c>
      <c r="E16" s="16">
        <v>1728.73</v>
      </c>
      <c r="F16" s="13">
        <v>0.01</v>
      </c>
      <c r="G16" s="13">
        <v>0</v>
      </c>
      <c r="H16" s="13">
        <v>0.01</v>
      </c>
      <c r="I16" s="16">
        <v>1728.73</v>
      </c>
      <c r="J16" s="14">
        <v>43136</v>
      </c>
      <c r="K16" s="13" t="s">
        <v>51</v>
      </c>
    </row>
    <row r="17" spans="1:11" ht="14.25">
      <c r="A17" s="17" t="s">
        <v>18</v>
      </c>
      <c r="B17" s="17" t="s">
        <v>0</v>
      </c>
      <c r="C17" s="17" t="s">
        <v>0</v>
      </c>
      <c r="D17" s="18">
        <v>55346886</v>
      </c>
      <c r="E17" s="19">
        <v>2446915.82</v>
      </c>
      <c r="F17" s="17" t="s">
        <v>0</v>
      </c>
      <c r="G17" s="17" t="s">
        <v>0</v>
      </c>
      <c r="H17" s="17" t="s">
        <v>0</v>
      </c>
      <c r="I17" s="19">
        <f>SUM(I9:I16)</f>
        <v>101683597.82000002</v>
      </c>
      <c r="J17" s="17"/>
      <c r="K17" s="17"/>
    </row>
    <row r="18" spans="1:11" ht="14.25">
      <c r="A18" s="13"/>
      <c r="B18" s="13"/>
      <c r="C18" s="13"/>
      <c r="D18" s="15"/>
      <c r="E18" s="16"/>
      <c r="F18" s="13"/>
      <c r="G18" s="13"/>
      <c r="H18" s="13"/>
      <c r="I18" s="16"/>
      <c r="J18" s="13"/>
      <c r="K18" s="13"/>
    </row>
    <row r="19" spans="1:11" ht="14.25" customHeight="1">
      <c r="A19" s="13" t="s">
        <v>27</v>
      </c>
      <c r="B19" s="14">
        <v>43430</v>
      </c>
      <c r="C19" s="13" t="s">
        <v>53</v>
      </c>
      <c r="D19" s="15">
        <v>377456</v>
      </c>
      <c r="E19" s="16">
        <v>37745.6</v>
      </c>
      <c r="F19" s="13">
        <v>0.1</v>
      </c>
      <c r="G19" s="13">
        <v>0</v>
      </c>
      <c r="H19" s="13">
        <v>0.1</v>
      </c>
      <c r="I19" s="16">
        <v>37745.6</v>
      </c>
      <c r="J19" s="14">
        <v>43430</v>
      </c>
      <c r="K19" s="13" t="s">
        <v>0</v>
      </c>
    </row>
    <row r="20" spans="1:11" ht="14.25" customHeight="1">
      <c r="A20" s="13" t="s">
        <v>54</v>
      </c>
      <c r="B20" s="14">
        <v>43397</v>
      </c>
      <c r="C20" s="13" t="s">
        <v>55</v>
      </c>
      <c r="D20" s="15">
        <v>140524</v>
      </c>
      <c r="E20" s="16">
        <v>132092.56</v>
      </c>
      <c r="F20" s="13">
        <v>8.019</v>
      </c>
      <c r="G20" s="13">
        <v>0</v>
      </c>
      <c r="H20" s="13">
        <v>8.02</v>
      </c>
      <c r="I20" s="16">
        <v>1127002.48</v>
      </c>
      <c r="J20" s="14">
        <v>43397</v>
      </c>
      <c r="K20" s="13" t="s">
        <v>2</v>
      </c>
    </row>
    <row r="21" spans="1:11" ht="14.25" customHeight="1">
      <c r="A21" s="13" t="s">
        <v>27</v>
      </c>
      <c r="B21" s="14">
        <v>43342</v>
      </c>
      <c r="C21" s="13" t="s">
        <v>25</v>
      </c>
      <c r="D21" s="15">
        <v>449667</v>
      </c>
      <c r="E21" s="16">
        <v>44966.7</v>
      </c>
      <c r="F21" s="13">
        <v>0.1</v>
      </c>
      <c r="G21" s="13">
        <v>0</v>
      </c>
      <c r="H21" s="13">
        <v>0.1</v>
      </c>
      <c r="I21" s="16">
        <v>44966.7</v>
      </c>
      <c r="J21" s="14">
        <v>43342</v>
      </c>
      <c r="K21" s="13" t="s">
        <v>0</v>
      </c>
    </row>
    <row r="22" spans="1:11" ht="14.25" customHeight="1">
      <c r="A22" s="13" t="s">
        <v>56</v>
      </c>
      <c r="B22" s="14">
        <v>43175</v>
      </c>
      <c r="C22" s="13" t="s">
        <v>57</v>
      </c>
      <c r="D22" s="15">
        <v>2186889530</v>
      </c>
      <c r="E22" s="16">
        <v>2186889.53</v>
      </c>
      <c r="F22" s="13">
        <v>0.001</v>
      </c>
      <c r="G22" s="13">
        <v>0</v>
      </c>
      <c r="H22" s="13">
        <v>0</v>
      </c>
      <c r="I22" s="13" t="s">
        <v>21</v>
      </c>
      <c r="J22" s="14">
        <v>43175</v>
      </c>
      <c r="K22" s="13" t="s">
        <v>17</v>
      </c>
    </row>
    <row r="23" spans="1:11" ht="14.25">
      <c r="A23" s="17" t="s">
        <v>3</v>
      </c>
      <c r="B23" s="17" t="s">
        <v>0</v>
      </c>
      <c r="C23" s="17" t="s">
        <v>0</v>
      </c>
      <c r="D23" s="18">
        <v>2188561167</v>
      </c>
      <c r="E23" s="19">
        <v>2472093.39</v>
      </c>
      <c r="F23" s="17" t="s">
        <v>0</v>
      </c>
      <c r="G23" s="17" t="s">
        <v>0</v>
      </c>
      <c r="H23" s="17" t="s">
        <v>0</v>
      </c>
      <c r="I23" s="19">
        <f>SUM(I19:I22)</f>
        <v>1209714.78</v>
      </c>
      <c r="J23" s="17"/>
      <c r="K23" s="17"/>
    </row>
    <row r="24" spans="1:11" ht="14.25">
      <c r="A24" s="13"/>
      <c r="B24" s="13"/>
      <c r="C24" s="13"/>
      <c r="D24" s="15"/>
      <c r="E24" s="16"/>
      <c r="F24" s="13"/>
      <c r="G24" s="13"/>
      <c r="H24" s="13"/>
      <c r="I24" s="16"/>
      <c r="J24" s="13"/>
      <c r="K24" s="13"/>
    </row>
    <row r="25" spans="1:11" ht="14.25">
      <c r="A25" s="13" t="s">
        <v>58</v>
      </c>
      <c r="B25" s="14">
        <v>43455</v>
      </c>
      <c r="C25" s="13" t="s">
        <v>59</v>
      </c>
      <c r="D25" s="15">
        <v>80203545</v>
      </c>
      <c r="E25" s="16">
        <v>1203053.18</v>
      </c>
      <c r="F25" s="13">
        <v>0.0265</v>
      </c>
      <c r="G25" s="13">
        <v>0</v>
      </c>
      <c r="H25" s="13">
        <v>0.03</v>
      </c>
      <c r="I25" s="16">
        <v>2406106.35</v>
      </c>
      <c r="J25" s="14">
        <v>43455</v>
      </c>
      <c r="K25" s="13" t="s">
        <v>60</v>
      </c>
    </row>
    <row r="26" spans="1:11" ht="14.25">
      <c r="A26" s="13" t="s">
        <v>30</v>
      </c>
      <c r="B26" s="14">
        <v>43425</v>
      </c>
      <c r="C26" s="13" t="s">
        <v>35</v>
      </c>
      <c r="D26" s="15">
        <v>53523803</v>
      </c>
      <c r="E26" s="16">
        <v>133809507.5</v>
      </c>
      <c r="F26" s="13">
        <v>9.11</v>
      </c>
      <c r="G26" s="13">
        <v>0</v>
      </c>
      <c r="H26" s="13">
        <v>9.11</v>
      </c>
      <c r="I26" s="16">
        <v>487601845.33</v>
      </c>
      <c r="J26" s="14">
        <v>43425</v>
      </c>
      <c r="K26" s="13" t="s">
        <v>80</v>
      </c>
    </row>
    <row r="27" spans="1:11" ht="14.25">
      <c r="A27" s="13" t="s">
        <v>28</v>
      </c>
      <c r="B27" s="14">
        <v>43396</v>
      </c>
      <c r="C27" s="13" t="s">
        <v>61</v>
      </c>
      <c r="D27" s="15">
        <v>1458852</v>
      </c>
      <c r="E27" s="16">
        <v>4376556</v>
      </c>
      <c r="F27" s="13">
        <v>15.15</v>
      </c>
      <c r="G27" s="13">
        <v>0</v>
      </c>
      <c r="H27" s="13">
        <v>15.15</v>
      </c>
      <c r="I27" s="16">
        <v>22101607.8</v>
      </c>
      <c r="J27" s="14">
        <v>43396</v>
      </c>
      <c r="K27" s="13" t="s">
        <v>0</v>
      </c>
    </row>
    <row r="28" spans="1:11" ht="14.25">
      <c r="A28" s="13" t="s">
        <v>29</v>
      </c>
      <c r="B28" s="14">
        <v>43381</v>
      </c>
      <c r="C28" s="13" t="s">
        <v>62</v>
      </c>
      <c r="D28" s="15">
        <v>469899</v>
      </c>
      <c r="E28" s="16">
        <v>469899</v>
      </c>
      <c r="F28" s="13">
        <v>3.5</v>
      </c>
      <c r="G28" s="13">
        <v>0</v>
      </c>
      <c r="H28" s="13">
        <v>3.5</v>
      </c>
      <c r="I28" s="16">
        <v>1644646.5</v>
      </c>
      <c r="J28" s="14">
        <v>43381</v>
      </c>
      <c r="K28" s="13" t="s">
        <v>2</v>
      </c>
    </row>
    <row r="29" spans="1:11" ht="14.25">
      <c r="A29" s="13" t="s">
        <v>63</v>
      </c>
      <c r="B29" s="14">
        <v>43370</v>
      </c>
      <c r="C29" s="13" t="s">
        <v>64</v>
      </c>
      <c r="D29" s="15">
        <v>72046467</v>
      </c>
      <c r="E29" s="16">
        <v>720464.67</v>
      </c>
      <c r="F29" s="13">
        <v>0.0125</v>
      </c>
      <c r="G29" s="13">
        <v>0</v>
      </c>
      <c r="H29" s="13">
        <v>0.01</v>
      </c>
      <c r="I29" s="16">
        <v>900580.84</v>
      </c>
      <c r="J29" s="14">
        <v>43370</v>
      </c>
      <c r="K29" s="13" t="s">
        <v>17</v>
      </c>
    </row>
    <row r="30" spans="1:11" ht="14.25">
      <c r="A30" s="13" t="s">
        <v>19</v>
      </c>
      <c r="B30" s="14">
        <v>43314</v>
      </c>
      <c r="C30" s="13" t="s">
        <v>31</v>
      </c>
      <c r="D30" s="15">
        <v>2139437</v>
      </c>
      <c r="E30" s="16">
        <v>4278874</v>
      </c>
      <c r="F30" s="13">
        <v>9.78</v>
      </c>
      <c r="G30" s="13">
        <v>0</v>
      </c>
      <c r="H30" s="13">
        <v>9.78</v>
      </c>
      <c r="I30" s="16">
        <v>20923693.86</v>
      </c>
      <c r="J30" s="14">
        <v>43314</v>
      </c>
      <c r="K30" s="13" t="s">
        <v>65</v>
      </c>
    </row>
    <row r="31" spans="1:11" ht="14.25">
      <c r="A31" s="13" t="s">
        <v>1</v>
      </c>
      <c r="B31" s="14">
        <v>43313</v>
      </c>
      <c r="C31" s="13" t="s">
        <v>66</v>
      </c>
      <c r="D31" s="15">
        <v>3129495</v>
      </c>
      <c r="E31" s="16">
        <v>1564747.5</v>
      </c>
      <c r="F31" s="13">
        <v>2</v>
      </c>
      <c r="G31" s="13">
        <v>0</v>
      </c>
      <c r="H31" s="13">
        <v>2</v>
      </c>
      <c r="I31" s="16">
        <v>6258990</v>
      </c>
      <c r="J31" s="14">
        <v>43313</v>
      </c>
      <c r="K31" s="13" t="s">
        <v>0</v>
      </c>
    </row>
    <row r="32" spans="1:11" ht="14.25">
      <c r="A32" s="13" t="s">
        <v>58</v>
      </c>
      <c r="B32" s="14">
        <v>43297</v>
      </c>
      <c r="C32" s="13" t="s">
        <v>34</v>
      </c>
      <c r="D32" s="15">
        <v>28000000</v>
      </c>
      <c r="E32" s="16">
        <v>420000</v>
      </c>
      <c r="F32" s="13">
        <v>0.046</v>
      </c>
      <c r="G32" s="13">
        <v>0</v>
      </c>
      <c r="H32" s="13">
        <v>0.05</v>
      </c>
      <c r="I32" s="16">
        <v>1400000</v>
      </c>
      <c r="J32" s="14">
        <v>43297</v>
      </c>
      <c r="K32" s="13" t="s">
        <v>60</v>
      </c>
    </row>
    <row r="33" spans="1:11" ht="14.25">
      <c r="A33" s="13" t="s">
        <v>63</v>
      </c>
      <c r="B33" s="14">
        <v>43263</v>
      </c>
      <c r="C33" s="13" t="s">
        <v>67</v>
      </c>
      <c r="D33" s="15">
        <v>297214094</v>
      </c>
      <c r="E33" s="16">
        <v>2972140.94</v>
      </c>
      <c r="F33" s="13">
        <v>0.0125</v>
      </c>
      <c r="G33" s="13">
        <v>0</v>
      </c>
      <c r="H33" s="13">
        <v>0.01</v>
      </c>
      <c r="I33" s="16">
        <v>3715176.18</v>
      </c>
      <c r="J33" s="14">
        <v>43263</v>
      </c>
      <c r="K33" s="13" t="s">
        <v>17</v>
      </c>
    </row>
    <row r="34" spans="1:11" ht="14.25">
      <c r="A34" s="13" t="s">
        <v>58</v>
      </c>
      <c r="B34" s="14">
        <v>43188</v>
      </c>
      <c r="C34" s="13" t="s">
        <v>68</v>
      </c>
      <c r="D34" s="15">
        <v>43596833</v>
      </c>
      <c r="E34" s="16">
        <v>653952.5</v>
      </c>
      <c r="F34" s="13">
        <v>0.0585</v>
      </c>
      <c r="G34" s="13">
        <v>0</v>
      </c>
      <c r="H34" s="13">
        <v>0.06</v>
      </c>
      <c r="I34" s="16">
        <v>2550414.73</v>
      </c>
      <c r="J34" s="14">
        <v>43188</v>
      </c>
      <c r="K34" s="13" t="s">
        <v>69</v>
      </c>
    </row>
    <row r="35" spans="1:11" ht="14.25">
      <c r="A35" s="13" t="s">
        <v>63</v>
      </c>
      <c r="B35" s="14">
        <v>43182</v>
      </c>
      <c r="C35" s="13" t="s">
        <v>70</v>
      </c>
      <c r="D35" s="15">
        <v>465692453</v>
      </c>
      <c r="E35" s="16">
        <v>4656924.53</v>
      </c>
      <c r="F35" s="13">
        <v>0.0125</v>
      </c>
      <c r="G35" s="13">
        <v>0</v>
      </c>
      <c r="H35" s="13">
        <v>0.01</v>
      </c>
      <c r="I35" s="16">
        <v>4656924.53</v>
      </c>
      <c r="J35" s="14">
        <v>43182</v>
      </c>
      <c r="K35" s="13" t="s">
        <v>17</v>
      </c>
    </row>
    <row r="36" spans="1:11" ht="14.25">
      <c r="A36" s="13" t="s">
        <v>58</v>
      </c>
      <c r="B36" s="14">
        <v>43122</v>
      </c>
      <c r="C36" s="13" t="s">
        <v>71</v>
      </c>
      <c r="D36" s="15">
        <v>24629924</v>
      </c>
      <c r="E36" s="16">
        <v>369448.86</v>
      </c>
      <c r="F36" s="13">
        <v>0.045</v>
      </c>
      <c r="G36" s="13">
        <v>0</v>
      </c>
      <c r="H36" s="13">
        <v>0.05</v>
      </c>
      <c r="I36" s="16">
        <v>1231496.2</v>
      </c>
      <c r="J36" s="14">
        <v>43122</v>
      </c>
      <c r="K36" s="13" t="s">
        <v>2</v>
      </c>
    </row>
    <row r="37" spans="1:11" ht="14.25">
      <c r="A37" s="13" t="s">
        <v>58</v>
      </c>
      <c r="B37" s="14">
        <v>43122</v>
      </c>
      <c r="C37" s="13" t="s">
        <v>72</v>
      </c>
      <c r="D37" s="15">
        <v>811654003</v>
      </c>
      <c r="E37" s="16">
        <v>12174810.05</v>
      </c>
      <c r="F37" s="13">
        <v>0.17</v>
      </c>
      <c r="G37" s="13">
        <v>0</v>
      </c>
      <c r="H37" s="13">
        <v>0.17</v>
      </c>
      <c r="I37" s="16">
        <v>137981180.51</v>
      </c>
      <c r="J37" s="14">
        <v>43122</v>
      </c>
      <c r="K37" s="13" t="s">
        <v>2</v>
      </c>
    </row>
    <row r="38" spans="1:11" ht="14.25">
      <c r="A38" s="13" t="s">
        <v>58</v>
      </c>
      <c r="B38" s="14">
        <v>43122</v>
      </c>
      <c r="C38" s="13" t="s">
        <v>73</v>
      </c>
      <c r="D38" s="15">
        <v>971343366</v>
      </c>
      <c r="E38" s="16">
        <v>14570150.49</v>
      </c>
      <c r="F38" s="13">
        <v>0.06</v>
      </c>
      <c r="G38" s="13">
        <v>0</v>
      </c>
      <c r="H38" s="13">
        <v>0.06</v>
      </c>
      <c r="I38" s="16">
        <v>58280601.96</v>
      </c>
      <c r="J38" s="14">
        <v>43122</v>
      </c>
      <c r="K38" s="13" t="s">
        <v>74</v>
      </c>
    </row>
    <row r="39" spans="1:11" ht="14.25">
      <c r="A39" s="17" t="s">
        <v>75</v>
      </c>
      <c r="B39" s="17" t="s">
        <v>0</v>
      </c>
      <c r="C39" s="17" t="s">
        <v>0</v>
      </c>
      <c r="D39" s="18">
        <v>2797980079</v>
      </c>
      <c r="E39" s="19">
        <v>39775591.72</v>
      </c>
      <c r="F39" s="17" t="s">
        <v>0</v>
      </c>
      <c r="G39" s="17" t="s">
        <v>0</v>
      </c>
      <c r="H39" s="17" t="s">
        <v>0</v>
      </c>
      <c r="I39" s="19">
        <f>SUM(I25:I38)</f>
        <v>751653264.7900001</v>
      </c>
      <c r="J39" s="17"/>
      <c r="K39" s="17"/>
    </row>
    <row r="40" spans="1:11" ht="14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4.25">
      <c r="A41" s="13" t="s">
        <v>20</v>
      </c>
      <c r="B41" s="14">
        <v>43465</v>
      </c>
      <c r="C41" s="13" t="s">
        <v>76</v>
      </c>
      <c r="D41" s="15">
        <v>16387496</v>
      </c>
      <c r="E41" s="16">
        <v>819374.8</v>
      </c>
      <c r="F41" s="13">
        <v>0.5994</v>
      </c>
      <c r="G41" s="13">
        <v>0</v>
      </c>
      <c r="H41" s="13">
        <v>0.6</v>
      </c>
      <c r="I41" s="16">
        <v>9832497.6</v>
      </c>
      <c r="J41" s="13" t="s">
        <v>0</v>
      </c>
      <c r="K41" s="13" t="s">
        <v>77</v>
      </c>
    </row>
    <row r="42" spans="1:11" ht="14.25">
      <c r="A42" s="13" t="s">
        <v>78</v>
      </c>
      <c r="B42" s="14">
        <v>43417</v>
      </c>
      <c r="C42" s="13" t="s">
        <v>32</v>
      </c>
      <c r="D42" s="15">
        <v>3600000</v>
      </c>
      <c r="E42" s="16">
        <v>360000</v>
      </c>
      <c r="F42" s="13">
        <v>100</v>
      </c>
      <c r="G42" s="13">
        <v>0</v>
      </c>
      <c r="H42" s="13">
        <v>100</v>
      </c>
      <c r="I42" s="16">
        <v>360000000</v>
      </c>
      <c r="J42" s="14">
        <v>43417</v>
      </c>
      <c r="K42" s="13" t="s">
        <v>0</v>
      </c>
    </row>
    <row r="43" spans="1:11" ht="14.25">
      <c r="A43" s="13" t="s">
        <v>33</v>
      </c>
      <c r="B43" s="14">
        <v>43271</v>
      </c>
      <c r="C43" s="13" t="s">
        <v>49</v>
      </c>
      <c r="D43" s="15">
        <v>31914880</v>
      </c>
      <c r="E43" s="16">
        <v>9574464</v>
      </c>
      <c r="F43" s="13">
        <v>0.611</v>
      </c>
      <c r="G43" s="13">
        <v>0</v>
      </c>
      <c r="H43" s="13">
        <v>0.61</v>
      </c>
      <c r="I43" s="16">
        <v>19499991.68</v>
      </c>
      <c r="J43" s="14">
        <v>43271</v>
      </c>
      <c r="K43" s="13" t="s">
        <v>79</v>
      </c>
    </row>
    <row r="44" spans="1:11" ht="14.25">
      <c r="A44" s="13" t="s">
        <v>33</v>
      </c>
      <c r="B44" s="14">
        <v>43228</v>
      </c>
      <c r="C44" s="13" t="s">
        <v>62</v>
      </c>
      <c r="D44" s="15">
        <v>4347825</v>
      </c>
      <c r="E44" s="16">
        <v>1304347.5</v>
      </c>
      <c r="F44" s="13">
        <v>0.69</v>
      </c>
      <c r="G44" s="13">
        <v>0</v>
      </c>
      <c r="H44" s="13">
        <v>0.69</v>
      </c>
      <c r="I44" s="16">
        <v>2999999.25</v>
      </c>
      <c r="J44" s="14">
        <v>43228</v>
      </c>
      <c r="K44" s="13" t="s">
        <v>17</v>
      </c>
    </row>
    <row r="45" spans="1:11" ht="15" thickBot="1">
      <c r="A45" s="17" t="s">
        <v>5</v>
      </c>
      <c r="B45" s="17" t="s">
        <v>0</v>
      </c>
      <c r="C45" s="17" t="s">
        <v>0</v>
      </c>
      <c r="D45" s="18">
        <v>56297519</v>
      </c>
      <c r="E45" s="19">
        <v>12059132.66</v>
      </c>
      <c r="F45" s="17" t="s">
        <v>0</v>
      </c>
      <c r="G45" s="17" t="s">
        <v>0</v>
      </c>
      <c r="H45" s="17" t="s">
        <v>0</v>
      </c>
      <c r="I45" s="19">
        <f>SUM(I41:I44)</f>
        <v>392332488.53000003</v>
      </c>
      <c r="J45" s="17"/>
      <c r="K45" s="17"/>
    </row>
    <row r="46" spans="1:11" ht="15" thickBot="1">
      <c r="A46" s="8" t="s">
        <v>4</v>
      </c>
      <c r="B46" s="8" t="s">
        <v>0</v>
      </c>
      <c r="C46" s="20"/>
      <c r="D46" s="9">
        <f>D45+D39+D23+D17+D7+D4</f>
        <v>5125865641</v>
      </c>
      <c r="E46" s="9">
        <f>E45+E39+E23+E17+E7+E4</f>
        <v>60447850.55</v>
      </c>
      <c r="F46" s="8" t="s">
        <v>0</v>
      </c>
      <c r="G46" s="9"/>
      <c r="H46" s="9"/>
      <c r="I46" s="9">
        <f>I45+I39+I23+I17+I7+I4</f>
        <v>1337618551.1200001</v>
      </c>
      <c r="J46" s="8"/>
      <c r="K46" s="20"/>
    </row>
  </sheetData>
  <sheetProtection/>
  <mergeCells count="1">
    <mergeCell ref="A1:J1"/>
  </mergeCells>
  <hyperlinks>
    <hyperlink ref="L2" r:id="rId1" display="Bolsa de Madrid - Ampliaciones de Capita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María Rivero Pérez</dc:creator>
  <cp:keywords/>
  <dc:description/>
  <cp:lastModifiedBy>Amelia Sánchez García</cp:lastModifiedBy>
  <cp:lastPrinted>2015-01-13T10:53:56Z</cp:lastPrinted>
  <dcterms:created xsi:type="dcterms:W3CDTF">2014-12-03T10:49:21Z</dcterms:created>
  <dcterms:modified xsi:type="dcterms:W3CDTF">2019-02-21T11:12:31Z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